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/>
  </bookViews>
  <sheets>
    <sheet name="дошкольное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/>
  <c r="E13" s="1"/>
  <c r="E12" s="1"/>
  <c r="E25"/>
  <c r="D25"/>
  <c r="C25"/>
  <c r="E22"/>
  <c r="E19"/>
  <c r="D19"/>
  <c r="D22"/>
  <c r="C22"/>
  <c r="C19"/>
  <c r="C12"/>
  <c r="D13"/>
  <c r="D12" s="1"/>
  <c r="C13"/>
  <c r="E30"/>
  <c r="E27"/>
  <c r="E26"/>
  <c r="E23"/>
  <c r="E20"/>
  <c r="E17"/>
  <c r="D30"/>
  <c r="D27"/>
  <c r="D26"/>
  <c r="D15"/>
  <c r="C27"/>
  <c r="C26"/>
  <c r="C15"/>
  <c r="C23"/>
</calcChain>
</file>

<file path=xl/sharedStrings.xml><?xml version="1.0" encoding="utf-8"?>
<sst xmlns="http://schemas.openxmlformats.org/spreadsheetml/2006/main" count="49" uniqueCount="31">
  <si>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</si>
  <si>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</si>
  <si>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</si>
  <si>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</si>
  <si>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</si>
  <si>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</si>
  <si>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</si>
  <si>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</si>
  <si>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</si>
  <si>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</si>
  <si>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</si>
  <si>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</si>
  <si>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</si>
  <si>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</si>
  <si>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</si>
  <si>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</si>
  <si>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</si>
  <si>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</si>
  <si>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</si>
  <si>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</si>
  <si>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</si>
  <si>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</si>
  <si>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</si>
  <si>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</si>
  <si>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</si>
  <si>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</si>
  <si>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средний расход на 1-го воспитанника</t>
  </si>
  <si>
    <t>среднемесячная заработная плата 1 ед.</t>
  </si>
  <si>
    <t>тенге</t>
  </si>
  <si>
    <t>по состоянию на "_01_"_октября_20_18__г.</t>
  </si>
  <si>
    <t>КГКП Детский сад №13 Балапан</t>
  </si>
</sst>
</file>

<file path=xl/styles.xml><?xml version="1.0" encoding="utf-8"?>
<styleSheet xmlns="http://schemas.openxmlformats.org/spreadsheetml/2006/main">
  <numFmts count="1">
    <numFmt numFmtId="164" formatCode="#,##0\ _₽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7" sqref="A7"/>
    </sheetView>
  </sheetViews>
  <sheetFormatPr defaultColWidth="9.140625" defaultRowHeight="20.25"/>
  <cols>
    <col min="1" max="1" width="69.42578125" style="2" customWidth="1"/>
    <col min="2" max="2" width="9.140625" style="3"/>
    <col min="3" max="5" width="16.28515625" style="14" customWidth="1"/>
    <col min="6" max="7" width="12" style="2" customWidth="1"/>
    <col min="8" max="16384" width="9.140625" style="2"/>
  </cols>
  <sheetData>
    <row r="1" spans="1:5">
      <c r="A1" s="18" t="s">
        <v>19</v>
      </c>
      <c r="B1" s="18"/>
      <c r="C1" s="18"/>
      <c r="D1" s="18"/>
      <c r="E1" s="18"/>
    </row>
    <row r="2" spans="1:5">
      <c r="A2" s="18" t="s">
        <v>29</v>
      </c>
      <c r="B2" s="18"/>
      <c r="C2" s="18"/>
      <c r="D2" s="18"/>
      <c r="E2" s="18"/>
    </row>
    <row r="3" spans="1:5">
      <c r="A3" s="1"/>
    </row>
    <row r="4" spans="1:5">
      <c r="A4" s="22" t="s">
        <v>30</v>
      </c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spans="1:5">
      <c r="A6" s="4"/>
    </row>
    <row r="7" spans="1:5">
      <c r="A7" s="13" t="s">
        <v>22</v>
      </c>
    </row>
    <row r="8" spans="1:5">
      <c r="A8" s="1"/>
    </row>
    <row r="9" spans="1:5">
      <c r="A9" s="20" t="s">
        <v>0</v>
      </c>
      <c r="B9" s="21" t="s">
        <v>23</v>
      </c>
      <c r="C9" s="19" t="s">
        <v>20</v>
      </c>
      <c r="D9" s="19"/>
      <c r="E9" s="19"/>
    </row>
    <row r="10" spans="1:5" ht="40.5">
      <c r="A10" s="20"/>
      <c r="B10" s="21"/>
      <c r="C10" s="15" t="s">
        <v>24</v>
      </c>
      <c r="D10" s="15" t="s">
        <v>25</v>
      </c>
      <c r="E10" s="16" t="s">
        <v>18</v>
      </c>
    </row>
    <row r="11" spans="1:5">
      <c r="A11" s="5" t="s">
        <v>17</v>
      </c>
      <c r="B11" s="6" t="s">
        <v>11</v>
      </c>
      <c r="C11" s="17">
        <v>440</v>
      </c>
      <c r="D11" s="17">
        <v>487</v>
      </c>
      <c r="E11" s="17">
        <v>422</v>
      </c>
    </row>
    <row r="12" spans="1:5" ht="25.5">
      <c r="A12" s="10" t="s">
        <v>26</v>
      </c>
      <c r="B12" s="6" t="s">
        <v>3</v>
      </c>
      <c r="C12" s="17">
        <f>(C13/12)/C11</f>
        <v>17.417045454545455</v>
      </c>
      <c r="D12" s="17">
        <f>(D13/12)/D11</f>
        <v>23.299623545516766</v>
      </c>
      <c r="E12" s="17">
        <f>(E13/9)/E11</f>
        <v>25.967678765139542</v>
      </c>
    </row>
    <row r="13" spans="1:5" ht="25.5">
      <c r="A13" s="5" t="s">
        <v>12</v>
      </c>
      <c r="B13" s="6" t="s">
        <v>3</v>
      </c>
      <c r="C13" s="17">
        <f>(C15+C26+C27+C28+C29+C30)</f>
        <v>91962</v>
      </c>
      <c r="D13" s="17">
        <f>(D15+D26+D27+D30+D28+D29)</f>
        <v>136163</v>
      </c>
      <c r="E13" s="17">
        <f>(E15+E26+E27+E30)</f>
        <v>98625.243949999989</v>
      </c>
    </row>
    <row r="14" spans="1:5">
      <c r="A14" s="8" t="s">
        <v>1</v>
      </c>
      <c r="B14" s="9"/>
      <c r="C14" s="17"/>
      <c r="D14" s="17"/>
      <c r="E14" s="17"/>
    </row>
    <row r="15" spans="1:5" ht="25.5">
      <c r="A15" s="5" t="s">
        <v>13</v>
      </c>
      <c r="B15" s="6" t="s">
        <v>3</v>
      </c>
      <c r="C15" s="17">
        <f>76608000/1000</f>
        <v>76608</v>
      </c>
      <c r="D15" s="17">
        <f>(50427000+3061000)/1000</f>
        <v>53488</v>
      </c>
      <c r="E15" s="17">
        <f>(E17+E20+E23+E28+E29)</f>
        <v>78500.391999999993</v>
      </c>
    </row>
    <row r="16" spans="1:5">
      <c r="A16" s="8" t="s">
        <v>2</v>
      </c>
      <c r="B16" s="9"/>
      <c r="C16" s="17"/>
      <c r="D16" s="17"/>
      <c r="E16" s="17"/>
    </row>
    <row r="17" spans="1:5" ht="25.5">
      <c r="A17" s="7" t="s">
        <v>14</v>
      </c>
      <c r="B17" s="6" t="s">
        <v>3</v>
      </c>
      <c r="C17" s="17">
        <v>7356</v>
      </c>
      <c r="D17" s="17">
        <v>7356</v>
      </c>
      <c r="E17" s="17">
        <f>4152900/1000</f>
        <v>4152.8999999999996</v>
      </c>
    </row>
    <row r="18" spans="1:5">
      <c r="A18" s="10" t="s">
        <v>5</v>
      </c>
      <c r="B18" s="11" t="s">
        <v>4</v>
      </c>
      <c r="C18" s="17">
        <v>7</v>
      </c>
      <c r="D18" s="17">
        <v>7</v>
      </c>
      <c r="E18" s="17">
        <v>7</v>
      </c>
    </row>
    <row r="19" spans="1:5" ht="21.95" customHeight="1">
      <c r="A19" s="10" t="s">
        <v>27</v>
      </c>
      <c r="B19" s="6" t="s">
        <v>28</v>
      </c>
      <c r="C19" s="17">
        <f>(C17/12)/C18</f>
        <v>87.571428571428569</v>
      </c>
      <c r="D19" s="17">
        <f>(D17/12)/D18</f>
        <v>87.571428571428569</v>
      </c>
      <c r="E19" s="17">
        <f>(E17/9)/E18</f>
        <v>65.919047619047618</v>
      </c>
    </row>
    <row r="20" spans="1:5" ht="25.5">
      <c r="A20" s="7" t="s">
        <v>16</v>
      </c>
      <c r="B20" s="6" t="s">
        <v>3</v>
      </c>
      <c r="C20" s="17">
        <v>33676</v>
      </c>
      <c r="D20" s="17">
        <v>33676</v>
      </c>
      <c r="E20" s="17">
        <f>15855946/1000</f>
        <v>15855.946</v>
      </c>
    </row>
    <row r="21" spans="1:5">
      <c r="A21" s="10" t="s">
        <v>5</v>
      </c>
      <c r="B21" s="11" t="s">
        <v>4</v>
      </c>
      <c r="C21" s="17">
        <v>42</v>
      </c>
      <c r="D21" s="17">
        <v>42</v>
      </c>
      <c r="E21" s="17">
        <v>27</v>
      </c>
    </row>
    <row r="22" spans="1:5" ht="21.95" customHeight="1">
      <c r="A22" s="10" t="s">
        <v>27</v>
      </c>
      <c r="B22" s="6" t="s">
        <v>28</v>
      </c>
      <c r="C22" s="17">
        <f>(C20/12)/C21</f>
        <v>66.817460317460316</v>
      </c>
      <c r="D22" s="17">
        <f>(D20/12)/D21</f>
        <v>66.817460317460316</v>
      </c>
      <c r="E22" s="17">
        <f>(E20/9)/E21</f>
        <v>65.250806584362138</v>
      </c>
    </row>
    <row r="23" spans="1:5" ht="25.5">
      <c r="A23" s="7" t="s">
        <v>15</v>
      </c>
      <c r="B23" s="6" t="s">
        <v>3</v>
      </c>
      <c r="C23" s="17">
        <f>C15-C17-C20</f>
        <v>35576</v>
      </c>
      <c r="D23" s="17">
        <v>35576</v>
      </c>
      <c r="E23" s="17">
        <f>16419546/1000</f>
        <v>16419.545999999998</v>
      </c>
    </row>
    <row r="24" spans="1:5">
      <c r="A24" s="10" t="s">
        <v>5</v>
      </c>
      <c r="B24" s="11" t="s">
        <v>4</v>
      </c>
      <c r="C24" s="17">
        <v>61</v>
      </c>
      <c r="D24" s="17">
        <v>61</v>
      </c>
      <c r="E24" s="17">
        <v>48</v>
      </c>
    </row>
    <row r="25" spans="1:5" ht="21.95" customHeight="1">
      <c r="A25" s="10" t="s">
        <v>27</v>
      </c>
      <c r="B25" s="6" t="s">
        <v>28</v>
      </c>
      <c r="C25" s="17">
        <f>(C23/12)/C24</f>
        <v>48.601092896174862</v>
      </c>
      <c r="D25" s="17">
        <f>(D23/12)/D24</f>
        <v>48.601092896174862</v>
      </c>
      <c r="E25" s="17">
        <f>(E23/9)/E24</f>
        <v>38.008208333333329</v>
      </c>
    </row>
    <row r="26" spans="1:5" ht="25.5">
      <c r="A26" s="5" t="s">
        <v>6</v>
      </c>
      <c r="B26" s="6" t="s">
        <v>3</v>
      </c>
      <c r="C26" s="17">
        <f>(4140000+3455000+768000)/1000</f>
        <v>8363</v>
      </c>
      <c r="D26" s="17">
        <f>(2563000+1452000+673000)/1000</f>
        <v>4688</v>
      </c>
      <c r="E26" s="17">
        <f>3543484/1000</f>
        <v>3543.4839999999999</v>
      </c>
    </row>
    <row r="27" spans="1:5" ht="36.75">
      <c r="A27" s="12" t="s">
        <v>7</v>
      </c>
      <c r="B27" s="6" t="s">
        <v>3</v>
      </c>
      <c r="C27" s="17">
        <f>(6735000+256000)/1000</f>
        <v>6991</v>
      </c>
      <c r="D27" s="17">
        <f>(12500000+244000)/1000</f>
        <v>12744</v>
      </c>
      <c r="E27" s="17">
        <f>(6623609.96+182007.99)/1000</f>
        <v>6805.6179499999998</v>
      </c>
    </row>
    <row r="28" spans="1:5" ht="25.5">
      <c r="A28" s="12" t="s">
        <v>8</v>
      </c>
      <c r="B28" s="6" t="s">
        <v>3</v>
      </c>
      <c r="C28" s="17"/>
      <c r="D28" s="17"/>
      <c r="E28" s="17"/>
    </row>
    <row r="29" spans="1:5" ht="36.75">
      <c r="A29" s="12" t="s">
        <v>9</v>
      </c>
      <c r="B29" s="6" t="s">
        <v>3</v>
      </c>
      <c r="C29" s="17"/>
      <c r="D29" s="17">
        <v>47518</v>
      </c>
      <c r="E29" s="17">
        <v>42072</v>
      </c>
    </row>
    <row r="30" spans="1:5" ht="38.25" customHeight="1">
      <c r="A30" s="12" t="s">
        <v>10</v>
      </c>
      <c r="B30" s="6" t="s">
        <v>3</v>
      </c>
      <c r="C30" s="17"/>
      <c r="D30" s="17">
        <f>17725000/1000</f>
        <v>17725</v>
      </c>
      <c r="E30" s="17">
        <f>9775750/1000</f>
        <v>9775.75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дошкольное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2018-10-22T11:13:15Z</dcterms:modified>
</cp:coreProperties>
</file>